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5" windowWidth="15480" windowHeight="11640"/>
  </bookViews>
  <sheets>
    <sheet name="Доходы 2020-2021" sheetId="1" r:id="rId1"/>
    <sheet name="Лист2" sheetId="2" r:id="rId2"/>
    <sheet name="Лист3" sheetId="3" r:id="rId3"/>
  </sheets>
  <definedNames>
    <definedName name="_xlnm.Print_Titles" localSheetId="0">'Доходы 2020-2021'!$10:$11</definedName>
    <definedName name="_xlnm.Print_Area" localSheetId="0">'Доходы 2020-2021'!$A$1:$G$107</definedName>
  </definedNames>
  <calcPr calcId="124519"/>
</workbook>
</file>

<file path=xl/calcChain.xml><?xml version="1.0" encoding="utf-8"?>
<calcChain xmlns="http://schemas.openxmlformats.org/spreadsheetml/2006/main">
  <c r="G56" i="1"/>
  <c r="G50" s="1"/>
  <c r="G64"/>
  <c r="F64"/>
  <c r="G35"/>
  <c r="F35"/>
  <c r="G90"/>
  <c r="F90"/>
  <c r="G72"/>
  <c r="G39"/>
  <c r="F39"/>
  <c r="G32"/>
  <c r="F32"/>
  <c r="G30"/>
  <c r="F30"/>
  <c r="G27"/>
  <c r="F27"/>
  <c r="G25"/>
  <c r="F25"/>
  <c r="G18"/>
  <c r="F18"/>
  <c r="G16"/>
  <c r="F16"/>
  <c r="G14"/>
  <c r="F14"/>
  <c r="G23"/>
  <c r="F23"/>
  <c r="G94"/>
  <c r="F94"/>
  <c r="G92"/>
  <c r="F92"/>
  <c r="G88"/>
  <c r="F88"/>
  <c r="G48"/>
  <c r="G47" s="1"/>
  <c r="G51"/>
  <c r="G105"/>
  <c r="G104" s="1"/>
  <c r="F105"/>
  <c r="F104" s="1"/>
  <c r="G101"/>
  <c r="F101"/>
  <c r="G86"/>
  <c r="F86"/>
  <c r="G74"/>
  <c r="F74"/>
  <c r="F72"/>
  <c r="G84"/>
  <c r="F84"/>
  <c r="G82"/>
  <c r="F82"/>
  <c r="G80"/>
  <c r="F80"/>
  <c r="G78"/>
  <c r="F78"/>
  <c r="G76"/>
  <c r="F76"/>
  <c r="G65"/>
  <c r="F65"/>
  <c r="F56"/>
  <c r="F50" s="1"/>
  <c r="F51"/>
  <c r="F48"/>
  <c r="F47" s="1"/>
  <c r="G13" l="1"/>
  <c r="F13"/>
  <c r="G46" l="1"/>
  <c r="G45" s="1"/>
  <c r="G107"/>
  <c r="F46"/>
  <c r="F45" s="1"/>
  <c r="F107" s="1"/>
</calcChain>
</file>

<file path=xl/sharedStrings.xml><?xml version="1.0" encoding="utf-8"?>
<sst xmlns="http://schemas.openxmlformats.org/spreadsheetml/2006/main" count="487" uniqueCount="201">
  <si>
    <t>000</t>
  </si>
  <si>
    <t>1000000000</t>
  </si>
  <si>
    <t>0000</t>
  </si>
  <si>
    <t>1010000000</t>
  </si>
  <si>
    <t>НАЛОГИ НА ПРИБЫЛЬ, ДОХОДЫ</t>
  </si>
  <si>
    <t>1010200001</t>
  </si>
  <si>
    <t>Налог на доходы физических лиц</t>
  </si>
  <si>
    <t>1030000000</t>
  </si>
  <si>
    <t>НАЛОГИ НА ТОВАРЫ (РАБОТЫ, УСЛУГИ), РЕАЛИЗУЕМЫЕ НА ТЕРРИТОРИИ РОССИЙСКОЙ ФЕДЕРАЦИИ</t>
  </si>
  <si>
    <t>1030200001</t>
  </si>
  <si>
    <t>Акцизы по подакцизным товарам (продукции), производимым на территории Российской Федерации</t>
  </si>
  <si>
    <t>1050000000</t>
  </si>
  <si>
    <t>НАЛОГИ НА СОВОКУПНЫЙ ДОХОД</t>
  </si>
  <si>
    <t>1050100000</t>
  </si>
  <si>
    <t>Налог, взимаемый в связи с применением упрощенной системы налогообложения</t>
  </si>
  <si>
    <t>1050200002</t>
  </si>
  <si>
    <t>Единый налог на вмененный доход для отдельных видов деятельности</t>
  </si>
  <si>
    <t>1050300000</t>
  </si>
  <si>
    <t>Единый сельскохозяйственный налог</t>
  </si>
  <si>
    <t>1050400002</t>
  </si>
  <si>
    <t>Налог, взимаемый в связи с применением патентной системы налогообложения</t>
  </si>
  <si>
    <t>1060000000</t>
  </si>
  <si>
    <t>НАЛОГИ НА ИМУЩЕСТВО</t>
  </si>
  <si>
    <t>1060200002</t>
  </si>
  <si>
    <t>Налог на имущество организаций</t>
  </si>
  <si>
    <t>1080000000</t>
  </si>
  <si>
    <t>ГОСУДАРСТВЕННАЯ ПОШЛИНА</t>
  </si>
  <si>
    <t>1080300001</t>
  </si>
  <si>
    <t>Государственная пошлина по делам, рассматриваемым в судах общей юрисдикции, мировыми судьями</t>
  </si>
  <si>
    <t>1110000000</t>
  </si>
  <si>
    <t>ДОХОДЫ ОТ ИСПОЛЬЗОВАНИЯ ИМУЩЕСТВА, НАХОДЯЩЕГОСЯ В ГОСУДАРСТВЕННОЙ И МУНИЦИПАЛЬНОЙ СОБСТВЕННОСТИ</t>
  </si>
  <si>
    <t>1110500000</t>
  </si>
  <si>
    <t>936</t>
  </si>
  <si>
    <t>1110900000</t>
  </si>
  <si>
    <t>1120000000</t>
  </si>
  <si>
    <t>ПЛАТЕЖИ ПРИ ПОЛЬЗОВАНИИ ПРИРОДНЫМИ РЕСУРСАМИ</t>
  </si>
  <si>
    <t>1120100001</t>
  </si>
  <si>
    <t>Плата за негативное воздействие на окружающую среду</t>
  </si>
  <si>
    <t>1130000000</t>
  </si>
  <si>
    <t>ДОХОДЫ ОТ ОКАЗАНИЯ ПЛАТНЫХ УСЛУГ И КОМПЕНСАЦИИ ЗАТРАТ ГОСУДАРСТВА</t>
  </si>
  <si>
    <t>1130100000</t>
  </si>
  <si>
    <t>905</t>
  </si>
  <si>
    <t>906</t>
  </si>
  <si>
    <t>1130200000</t>
  </si>
  <si>
    <t>Доходы от компенсации затрат государства</t>
  </si>
  <si>
    <t>1140000000</t>
  </si>
  <si>
    <t>ДОХОДЫ ОТ ПРОДАЖИ МАТЕРИАЛЬНЫХ И НЕМАТЕРИАЛЬНЫХ АКТИВОВ</t>
  </si>
  <si>
    <t>1140200000</t>
  </si>
  <si>
    <t>Доходы от реализации имущества, находящегося в государственной и муниципальной собственности (за исключением имущества автономных учреждений, а также имущества государственных и муниципальных унитарных предприятий, в том числе казенных)</t>
  </si>
  <si>
    <t>1140600000</t>
  </si>
  <si>
    <t>Доходы от продажи земельных участков, находящихся в государственной и муниципальной собственности</t>
  </si>
  <si>
    <t>1160000000</t>
  </si>
  <si>
    <t>ШТРАФЫ, САНКЦИИ, ВОЗМЕЩЕНИЕ УЩЕРБА</t>
  </si>
  <si>
    <t>1160300000</t>
  </si>
  <si>
    <t>Денежные взыскания (штрафы) за нарушение законодательства о налогах и сборах</t>
  </si>
  <si>
    <t>1162500000</t>
  </si>
  <si>
    <t>Денежные взыскания (штрафы) за нарушение законодательства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земельного законодательства, лесного законодательства, водного законодательства</t>
  </si>
  <si>
    <t>1162800001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</si>
  <si>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</si>
  <si>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1164300001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</si>
  <si>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</si>
  <si>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1169000000</t>
  </si>
  <si>
    <t>Прочие поступления от денежных взысканий (штрафов) и иных сумм в возмещение ущерба</t>
  </si>
  <si>
    <t>2000000000</t>
  </si>
  <si>
    <t>БЕЗВОЗМЕЗДНЫЕ ПОСТУПЛЕНИЯ</t>
  </si>
  <si>
    <t>912</t>
  </si>
  <si>
    <t>151</t>
  </si>
  <si>
    <t>2020000000</t>
  </si>
  <si>
    <t>Безвозмездные поступления от других бюджетов бюджетной системы Российской Федерации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</si>
  <si>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</si>
  <si>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Прочие субсидии</t>
  </si>
  <si>
    <t>2020299905</t>
  </si>
  <si>
    <t>Прочие субсидии бюджетам муниципальных районов</t>
  </si>
  <si>
    <t>904</t>
  </si>
  <si>
    <t>907</t>
  </si>
  <si>
    <t>922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</si>
  <si>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</si>
  <si>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</si>
  <si>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Субвенции местным бюджетам на выполнение передаваемых полномочий субъектов Российской Федерации</t>
  </si>
  <si>
    <t>Субвенции бюджетам муниципальных районов на выполнение передаваемых полномочий субъектов Российской Федерации</t>
  </si>
  <si>
    <t>Субвенции бюджетам муниципальных образований на возмещение части процентной ставки по краткосрочным кредитам (займам) на развитие растениеводства, переработки и реализации продукции растениеводства</t>
  </si>
  <si>
    <t>Субвенции бюджетам муниципальных районов на возмещение части процентной ставки по краткосрочным кредитам (займам) на развитие растениеводства, переработки и реализации продукции растениеводства</t>
  </si>
  <si>
    <t>Субвенции бюджетам муниципальных образований на возмещение части процентной ставки по краткосрочным кредитам (займам) на развитие животноводства, переработки и реализации продукции животноводства</t>
  </si>
  <si>
    <t>Субвенции бюджетам муниципальных районов на возмещение части процентной ставки по краткосрочным кредитам (займам) на развитие животноводства, переработки и реализации продукции животноводства</t>
  </si>
  <si>
    <t>Субвенции бюджетам муниципальных образований на возмещение части процентной ставки по инвестиционным кредитам (займам) на развитие животноводства, переработки и развития инфраструктуры и логистического обеспечения рынков  продукции животноводства</t>
  </si>
  <si>
    <t>Субвенции бюджетам муниципальных районов на возмещение части процентной ставки по инвестиционным кредитам (займам) на развитие животноводства, переработки и развития инфраструктуры и логистического обеспечения рынков  продукции животноводства</t>
  </si>
  <si>
    <t>Субвенции бюджетам муниципальных образований на возмещение части процентной ставки по долгосрочным, среднесрочным и краткосрочным кредитам, взятым малыми формами хозяйствования</t>
  </si>
  <si>
    <t>Субвенции бюджетам муниципальных районов на возмещение части процентной ставки по долгосрочным, среднесрочным и краткосрочным кредитам, взятым малыми формами хозяйствования</t>
  </si>
  <si>
    <t>Прочие субвенции</t>
  </si>
  <si>
    <t>Прочие субвенции бюджетам муниципальных районов</t>
  </si>
  <si>
    <t>2020400000</t>
  </si>
  <si>
    <t>Иные межбюджетные трансферты</t>
  </si>
  <si>
    <t>2020402500</t>
  </si>
  <si>
    <t>Межбюджетные трансферты, передаваемые бюджетам на комплектование книжных фондов библиотек муниципальных образований и государственных библиотек городов Москвы и Санкт-Петербурга</t>
  </si>
  <si>
    <t>2020402505</t>
  </si>
  <si>
    <t>Межбюджетные трансферты, передаваемые бюджетам муниципальных районов на комплектование книжных фондов библиотек муниципальных образований</t>
  </si>
  <si>
    <t>8500000000</t>
  </si>
  <si>
    <t>ИТОГО</t>
  </si>
  <si>
    <t>Код бюджетной классификации</t>
  </si>
  <si>
    <t>Наименование дохода</t>
  </si>
  <si>
    <t>Субсидии бюджетам муниципальных районов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</si>
  <si>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НАЛОГОВЫЕ И НЕНАЛОГОВЫЕ ДОХОДЫ</t>
  </si>
  <si>
    <t>1</t>
  </si>
  <si>
    <t>2</t>
  </si>
  <si>
    <t>3</t>
  </si>
  <si>
    <t>4</t>
  </si>
  <si>
    <t>5</t>
  </si>
  <si>
    <t>Дотации на выравнивание бюджетной обеспеченности</t>
  </si>
  <si>
    <t>Дотации бюджетам муниципальных районов на выравнивание бюджетной обеспеченности</t>
  </si>
  <si>
    <t>к решению Тужинской районной Думы</t>
  </si>
  <si>
    <t xml:space="preserve">Объемы </t>
  </si>
  <si>
    <t xml:space="preserve">поступления доходов бюджета муниципального района по налоговым и неналоговым </t>
  </si>
  <si>
    <t>доходам по статьям, по безвозмездным поступлениям по подстатьям классификации доходов бюджетов,</t>
  </si>
  <si>
    <t>2021000000</t>
  </si>
  <si>
    <t xml:space="preserve">Дотации бюджетам бюджетной системы Российской Федерации </t>
  </si>
  <si>
    <t>2021500100</t>
  </si>
  <si>
    <t>2021500105</t>
  </si>
  <si>
    <t>2022000000</t>
  </si>
  <si>
    <t>Субсидии бюджетам бюджетной системы Российской Федерации (межбюджетные субсидии)</t>
  </si>
  <si>
    <t>2022021600</t>
  </si>
  <si>
    <t>2022021605</t>
  </si>
  <si>
    <t>2022999900</t>
  </si>
  <si>
    <t>2022999905</t>
  </si>
  <si>
    <t xml:space="preserve">Субвенции бюджетам бюджетной системы Российской Федерации </t>
  </si>
  <si>
    <t>2023000000</t>
  </si>
  <si>
    <t>2023512000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</si>
  <si>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</si>
  <si>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</si>
  <si>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2023512005</t>
  </si>
  <si>
    <t>2023511800</t>
  </si>
  <si>
    <t>2023511805</t>
  </si>
  <si>
    <t>2023002400</t>
  </si>
  <si>
    <t>2023002405</t>
  </si>
  <si>
    <t>2023002700</t>
  </si>
  <si>
    <t>Субвенции бюджетам  на содержание ребенка в семье опекуна и приемной семье, а также вознаграждение, причитающееся приемному родителю</t>
  </si>
  <si>
    <t>2023002705</t>
  </si>
  <si>
    <t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</si>
  <si>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>2023002900</t>
  </si>
  <si>
    <t xml:space="preserve">Субвенции бюджетам на компенсацию части 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 </t>
  </si>
  <si>
    <t xml:space="preserve">Субвенции бюджетам муниципальных районов на компенсацию части 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 </t>
  </si>
  <si>
    <t>2023002905</t>
  </si>
  <si>
    <t>2023503800</t>
  </si>
  <si>
    <t>2023503805</t>
  </si>
  <si>
    <t>2023503900</t>
  </si>
  <si>
    <t>Субвенции бюджетам муниципальных образований на возмещение части процентной ставки по инвестиционным кредитам (займам) на развитие растениеводства, переработки и развитие инфраструктуры и логистического обеспечения рынков продукции растениеводства</t>
  </si>
  <si>
    <t>2023503905</t>
  </si>
  <si>
    <t>Субвенции бюджетам муниципальных районов на возмещение части процентной ставки по инвестиционным кредитам (займам) на развитие растениеводства, переработки и развитие инфраструктуры и логистического обеспечения рынков продукции растениеводства</t>
  </si>
  <si>
    <t>2023504700</t>
  </si>
  <si>
    <t>2023504705</t>
  </si>
  <si>
    <t>2023504800</t>
  </si>
  <si>
    <t>2023504805</t>
  </si>
  <si>
    <t>2023505500</t>
  </si>
  <si>
    <t>2023505505</t>
  </si>
  <si>
    <t>2023508200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</si>
  <si>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</si>
  <si>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</si>
  <si>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2023508205</t>
  </si>
  <si>
    <t>2023999900</t>
  </si>
  <si>
    <t>2023999905</t>
  </si>
  <si>
    <t>2023554300</t>
  </si>
  <si>
    <t>Субвенции бюджетам муниципальных образований на содействие достижению целевых показателей реализации региональных программ развития агропромышленного комплекса</t>
  </si>
  <si>
    <t>2023554305</t>
  </si>
  <si>
    <t>Субвенции бюджетам муниципальных районов на содействие достижению целевых показателей реализации региональных программ развития агропромышленного комплекса</t>
  </si>
  <si>
    <t>2023554400</t>
  </si>
  <si>
    <t>Субвенции бюджетам муниципальных образований на возмещение части процентной ставки по инвестиционным кредитам (займам) в агропромышленном комплексе</t>
  </si>
  <si>
    <t>2023554405</t>
  </si>
  <si>
    <t>Субвенции бюджетам муниципальных районов на возмещение части процентной ставки по инвестиционным кредитам (займам) в агропромышленном комплексе</t>
  </si>
  <si>
    <t>110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</si>
  <si>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</si>
  <si>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120</t>
  </si>
  <si>
    <t>130</t>
  </si>
  <si>
    <t>430</t>
  </si>
  <si>
    <t>140</t>
  </si>
  <si>
    <t>Сумма (тыс.рублей)</t>
  </si>
  <si>
    <t xml:space="preserve">от                          №              </t>
  </si>
  <si>
    <t>2020 год</t>
  </si>
  <si>
    <t>комм педр</t>
  </si>
  <si>
    <t>отд кат сп, комм педр</t>
  </si>
  <si>
    <t>дот посел, адм комм</t>
  </si>
  <si>
    <t>арх, с/х упр, опека, адм комм, КДН, с/мог, отлов живот</t>
  </si>
  <si>
    <t>лаг, субс</t>
  </si>
  <si>
    <t>Субвенции бюджетам на осуществление полномочий по составлению (изменению) списков кандидатов в присяжные заседатели  федеральных судов общей юрисдикции в Российской Федерации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</si>
  <si>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 федеральных судов общей юрисдикции в Российской Федерации</t>
  </si>
  <si>
    <t>2021 год</t>
  </si>
  <si>
    <t>Прочие поступления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</si>
  <si>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оказания платных услуг (работ)</t>
  </si>
  <si>
    <t>Доходы от реализации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</si>
  <si>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410</t>
  </si>
  <si>
    <t>прогнозируемые на 2020 год  и  на 2021 год</t>
  </si>
  <si>
    <t>2022554100</t>
  </si>
  <si>
    <t>Субсидии бюджетам субъектов Российской Федерации на оказание несвязанной поддержки сельскохозяйственным товаропроизводителям в области растениеводства</t>
  </si>
  <si>
    <t>2022554205</t>
  </si>
  <si>
    <t>Субсидии бюджетам субъектов Российской Федерации на повышение продуктивности в молочном скотоводстве</t>
  </si>
  <si>
    <t>2022554305</t>
  </si>
  <si>
    <t>Субсидии бюджетам субъектов Российской Федерации на содействие достижению. Целевых показателей реализации региональных программ развития агропромышленного комплекса</t>
  </si>
  <si>
    <t>Субвенции бюджетам муниципальных образований на повышение продуктивности в молочном скотоводстве</t>
  </si>
  <si>
    <t>2023554205</t>
  </si>
  <si>
    <t>2023554105</t>
  </si>
  <si>
    <t>Субвенции бюджетам муниципальных образований на оказание несвязанной поддержки сельскохозяйственным товаропроизводителям в области растениеводства</t>
  </si>
  <si>
    <t>150</t>
  </si>
  <si>
    <t>Приложение № 19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</si>
</sst>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#,##0.000"/>
  </numFmts>
  <fonts count="7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49" fontId="0" fillId="0" borderId="0" xfId="0" applyNumberFormat="1" applyAlignment="1">
      <alignment horizontal="left"/>
    </xf>
    <xf numFmtId="0" fontId="0" fillId="0" borderId="0" xfId="0" applyAlignment="1">
      <alignment horizontal="right"/>
    </xf>
    <xf numFmtId="49" fontId="2" fillId="0" borderId="0" xfId="0" applyNumberFormat="1" applyFont="1" applyAlignment="1">
      <alignment horizontal="left"/>
    </xf>
    <xf numFmtId="0" fontId="2" fillId="0" borderId="0" xfId="0" applyFont="1" applyAlignment="1">
      <alignment horizontal="right"/>
    </xf>
    <xf numFmtId="49" fontId="1" fillId="0" borderId="1" xfId="0" applyNumberFormat="1" applyFont="1" applyBorder="1" applyAlignment="1">
      <alignment horizontal="left" wrapText="1"/>
    </xf>
    <xf numFmtId="49" fontId="2" fillId="0" borderId="1" xfId="0" applyNumberFormat="1" applyFont="1" applyBorder="1" applyAlignment="1">
      <alignment horizontal="left"/>
    </xf>
    <xf numFmtId="49" fontId="2" fillId="0" borderId="1" xfId="0" applyNumberFormat="1" applyFont="1" applyBorder="1" applyAlignment="1">
      <alignment horizontal="left" wrapText="1"/>
    </xf>
    <xf numFmtId="49" fontId="1" fillId="0" borderId="1" xfId="0" applyNumberFormat="1" applyFont="1" applyBorder="1" applyAlignment="1">
      <alignment horizontal="left"/>
    </xf>
    <xf numFmtId="0" fontId="2" fillId="0" borderId="0" xfId="0" applyFont="1"/>
    <xf numFmtId="164" fontId="1" fillId="0" borderId="1" xfId="0" applyNumberFormat="1" applyFont="1" applyBorder="1" applyAlignment="1">
      <alignment horizontal="right"/>
    </xf>
    <xf numFmtId="164" fontId="2" fillId="0" borderId="1" xfId="0" applyNumberFormat="1" applyFont="1" applyBorder="1" applyAlignment="1">
      <alignment horizontal="right"/>
    </xf>
    <xf numFmtId="49" fontId="1" fillId="2" borderId="1" xfId="0" applyNumberFormat="1" applyFont="1" applyFill="1" applyBorder="1" applyAlignment="1">
      <alignment horizontal="left"/>
    </xf>
    <xf numFmtId="49" fontId="1" fillId="2" borderId="1" xfId="0" applyNumberFormat="1" applyFont="1" applyFill="1" applyBorder="1" applyAlignment="1">
      <alignment horizontal="left" wrapText="1"/>
    </xf>
    <xf numFmtId="164" fontId="1" fillId="2" borderId="1" xfId="0" applyNumberFormat="1" applyFont="1" applyFill="1" applyBorder="1" applyAlignment="1">
      <alignment horizontal="right"/>
    </xf>
    <xf numFmtId="0" fontId="1" fillId="2" borderId="1" xfId="0" applyNumberFormat="1" applyFont="1" applyFill="1" applyBorder="1" applyAlignment="1">
      <alignment horizontal="left" wrapText="1"/>
    </xf>
    <xf numFmtId="49" fontId="2" fillId="2" borderId="1" xfId="0" applyNumberFormat="1" applyFont="1" applyFill="1" applyBorder="1" applyAlignment="1">
      <alignment horizontal="left"/>
    </xf>
    <xf numFmtId="0" fontId="2" fillId="2" borderId="1" xfId="0" applyNumberFormat="1" applyFont="1" applyFill="1" applyBorder="1" applyAlignment="1">
      <alignment horizontal="left" wrapText="1"/>
    </xf>
    <xf numFmtId="164" fontId="2" fillId="2" borderId="1" xfId="0" applyNumberFormat="1" applyFont="1" applyFill="1" applyBorder="1" applyAlignment="1">
      <alignment horizontal="right"/>
    </xf>
    <xf numFmtId="49" fontId="2" fillId="2" borderId="1" xfId="0" applyNumberFormat="1" applyFont="1" applyFill="1" applyBorder="1" applyAlignment="1">
      <alignment horizontal="left" wrapText="1"/>
    </xf>
    <xf numFmtId="49" fontId="1" fillId="3" borderId="1" xfId="0" applyNumberFormat="1" applyFont="1" applyFill="1" applyBorder="1" applyAlignment="1">
      <alignment horizontal="left"/>
    </xf>
    <xf numFmtId="49" fontId="1" fillId="3" borderId="1" xfId="0" applyNumberFormat="1" applyFont="1" applyFill="1" applyBorder="1" applyAlignment="1">
      <alignment horizontal="left" wrapText="1"/>
    </xf>
    <xf numFmtId="164" fontId="2" fillId="4" borderId="1" xfId="0" applyNumberFormat="1" applyFont="1" applyFill="1" applyBorder="1" applyAlignment="1">
      <alignment horizontal="right"/>
    </xf>
    <xf numFmtId="49" fontId="2" fillId="2" borderId="0" xfId="0" applyNumberFormat="1" applyFont="1" applyFill="1" applyAlignment="1">
      <alignment horizontal="left"/>
    </xf>
    <xf numFmtId="0" fontId="2" fillId="2" borderId="0" xfId="0" applyFont="1" applyFill="1" applyAlignment="1">
      <alignment horizontal="right"/>
    </xf>
    <xf numFmtId="49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left" wrapText="1"/>
    </xf>
    <xf numFmtId="49" fontId="4" fillId="2" borderId="1" xfId="0" applyNumberFormat="1" applyFont="1" applyFill="1" applyBorder="1" applyAlignment="1">
      <alignment horizontal="left"/>
    </xf>
    <xf numFmtId="164" fontId="4" fillId="2" borderId="1" xfId="0" applyNumberFormat="1" applyFont="1" applyFill="1" applyBorder="1" applyAlignment="1">
      <alignment horizontal="right"/>
    </xf>
    <xf numFmtId="49" fontId="5" fillId="2" borderId="1" xfId="0" applyNumberFormat="1" applyFont="1" applyFill="1" applyBorder="1" applyAlignment="1">
      <alignment horizontal="left"/>
    </xf>
    <xf numFmtId="49" fontId="5" fillId="2" borderId="1" xfId="0" applyNumberFormat="1" applyFont="1" applyFill="1" applyBorder="1" applyAlignment="1">
      <alignment horizontal="left" wrapText="1"/>
    </xf>
    <xf numFmtId="164" fontId="5" fillId="2" borderId="1" xfId="0" applyNumberFormat="1" applyFont="1" applyFill="1" applyBorder="1" applyAlignment="1">
      <alignment horizontal="right"/>
    </xf>
    <xf numFmtId="164" fontId="4" fillId="4" borderId="1" xfId="0" applyNumberFormat="1" applyFont="1" applyFill="1" applyBorder="1" applyAlignment="1">
      <alignment horizontal="right"/>
    </xf>
    <xf numFmtId="164" fontId="5" fillId="4" borderId="1" xfId="0" applyNumberFormat="1" applyFont="1" applyFill="1" applyBorder="1" applyAlignment="1">
      <alignment horizontal="right"/>
    </xf>
    <xf numFmtId="49" fontId="4" fillId="4" borderId="1" xfId="0" applyNumberFormat="1" applyFont="1" applyFill="1" applyBorder="1" applyAlignment="1">
      <alignment horizontal="left"/>
    </xf>
    <xf numFmtId="49" fontId="4" fillId="4" borderId="1" xfId="0" applyNumberFormat="1" applyFont="1" applyFill="1" applyBorder="1" applyAlignment="1">
      <alignment horizontal="left" wrapText="1"/>
    </xf>
    <xf numFmtId="49" fontId="5" fillId="4" borderId="1" xfId="0" applyNumberFormat="1" applyFont="1" applyFill="1" applyBorder="1" applyAlignment="1">
      <alignment horizontal="left"/>
    </xf>
    <xf numFmtId="49" fontId="5" fillId="4" borderId="1" xfId="0" applyNumberFormat="1" applyFont="1" applyFill="1" applyBorder="1" applyAlignment="1">
      <alignment horizontal="left" wrapText="1"/>
    </xf>
    <xf numFmtId="164" fontId="0" fillId="0" borderId="0" xfId="0" applyNumberFormat="1"/>
    <xf numFmtId="49" fontId="2" fillId="0" borderId="0" xfId="0" applyNumberFormat="1" applyFont="1" applyAlignment="1">
      <alignment horizontal="right"/>
    </xf>
    <xf numFmtId="0" fontId="6" fillId="2" borderId="1" xfId="0" applyFont="1" applyFill="1" applyBorder="1" applyAlignment="1">
      <alignment horizontal="center" vertical="center" wrapText="1"/>
    </xf>
    <xf numFmtId="4" fontId="5" fillId="2" borderId="1" xfId="0" applyNumberFormat="1" applyFont="1" applyFill="1" applyBorder="1" applyAlignment="1">
      <alignment horizontal="right"/>
    </xf>
    <xf numFmtId="164" fontId="1" fillId="3" borderId="1" xfId="0" applyNumberFormat="1" applyFont="1" applyFill="1" applyBorder="1" applyAlignment="1">
      <alignment horizontal="right"/>
    </xf>
    <xf numFmtId="165" fontId="1" fillId="2" borderId="1" xfId="0" applyNumberFormat="1" applyFont="1" applyFill="1" applyBorder="1" applyAlignment="1">
      <alignment horizontal="right"/>
    </xf>
    <xf numFmtId="49" fontId="2" fillId="4" borderId="1" xfId="0" applyNumberFormat="1" applyFont="1" applyFill="1" applyBorder="1" applyAlignment="1">
      <alignment horizontal="left"/>
    </xf>
    <xf numFmtId="49" fontId="6" fillId="2" borderId="1" xfId="0" applyNumberFormat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2" fillId="0" borderId="0" xfId="0" applyFont="1" applyAlignment="1">
      <alignment horizontal="right"/>
    </xf>
    <xf numFmtId="49" fontId="1" fillId="2" borderId="0" xfId="0" applyNumberFormat="1" applyFont="1" applyFill="1" applyAlignment="1">
      <alignment horizontal="center"/>
    </xf>
    <xf numFmtId="49" fontId="2" fillId="0" borderId="0" xfId="0" applyNumberFormat="1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07"/>
  <sheetViews>
    <sheetView tabSelected="1" view="pageBreakPreview" zoomScale="90" zoomScaleSheetLayoutView="90" workbookViewId="0">
      <selection activeCell="G67" sqref="G67"/>
    </sheetView>
  </sheetViews>
  <sheetFormatPr defaultRowHeight="15"/>
  <cols>
    <col min="1" max="1" width="5.42578125" style="1" customWidth="1"/>
    <col min="2" max="2" width="13.140625" style="1" customWidth="1"/>
    <col min="3" max="3" width="7.5703125" style="1" customWidth="1"/>
    <col min="4" max="4" width="6.28515625" style="1" customWidth="1"/>
    <col min="5" max="5" width="57" style="1" customWidth="1"/>
    <col min="6" max="6" width="14.140625" style="2" customWidth="1"/>
    <col min="7" max="7" width="13.5703125" style="2" customWidth="1"/>
  </cols>
  <sheetData>
    <row r="1" spans="1:8" ht="15.75">
      <c r="A1" s="3"/>
      <c r="B1" s="3"/>
      <c r="C1" s="3"/>
      <c r="D1" s="3"/>
      <c r="E1" s="40"/>
      <c r="F1" s="49" t="s">
        <v>200</v>
      </c>
      <c r="G1" s="49"/>
      <c r="H1" s="9"/>
    </row>
    <row r="2" spans="1:8" ht="15.75">
      <c r="A2" s="3"/>
      <c r="B2" s="3"/>
      <c r="C2" s="3"/>
      <c r="D2" s="3"/>
      <c r="E2" s="49" t="s">
        <v>109</v>
      </c>
      <c r="F2" s="49"/>
      <c r="G2" s="49"/>
      <c r="H2" s="9"/>
    </row>
    <row r="3" spans="1:8" ht="15.75">
      <c r="A3" s="3"/>
      <c r="B3" s="3"/>
      <c r="C3" s="3"/>
      <c r="D3" s="3"/>
      <c r="E3" s="51" t="s">
        <v>174</v>
      </c>
      <c r="F3" s="51"/>
      <c r="G3" s="51"/>
      <c r="H3" s="9"/>
    </row>
    <row r="4" spans="1:8" ht="13.5" customHeight="1">
      <c r="A4" s="3"/>
      <c r="B4" s="3"/>
      <c r="C4" s="3"/>
      <c r="D4" s="3"/>
      <c r="E4" s="3"/>
      <c r="F4" s="4"/>
      <c r="G4" s="4"/>
      <c r="H4" s="9"/>
    </row>
    <row r="5" spans="1:8" ht="15.75" customHeight="1">
      <c r="A5" s="50" t="s">
        <v>110</v>
      </c>
      <c r="B5" s="50"/>
      <c r="C5" s="50"/>
      <c r="D5" s="50"/>
      <c r="E5" s="50"/>
      <c r="F5" s="50"/>
      <c r="G5" s="50"/>
      <c r="H5" s="9"/>
    </row>
    <row r="6" spans="1:8" ht="15.75" customHeight="1">
      <c r="A6" s="50" t="s">
        <v>111</v>
      </c>
      <c r="B6" s="50"/>
      <c r="C6" s="50"/>
      <c r="D6" s="50"/>
      <c r="E6" s="50"/>
      <c r="F6" s="50"/>
      <c r="G6" s="50"/>
      <c r="H6" s="9"/>
    </row>
    <row r="7" spans="1:8" ht="15.75">
      <c r="A7" s="50" t="s">
        <v>112</v>
      </c>
      <c r="B7" s="50"/>
      <c r="C7" s="50"/>
      <c r="D7" s="50"/>
      <c r="E7" s="50"/>
      <c r="F7" s="50"/>
      <c r="G7" s="50"/>
      <c r="H7" s="9"/>
    </row>
    <row r="8" spans="1:8" ht="15.75">
      <c r="A8" s="23"/>
      <c r="B8" s="50" t="s">
        <v>188</v>
      </c>
      <c r="C8" s="50"/>
      <c r="D8" s="50"/>
      <c r="E8" s="50"/>
      <c r="F8" s="50"/>
      <c r="G8" s="50"/>
      <c r="H8" s="9"/>
    </row>
    <row r="9" spans="1:8" ht="10.5" customHeight="1">
      <c r="A9" s="23"/>
      <c r="B9" s="23"/>
      <c r="C9" s="23"/>
      <c r="D9" s="23"/>
      <c r="E9" s="23"/>
      <c r="F9" s="24"/>
      <c r="G9" s="24"/>
      <c r="H9" s="9"/>
    </row>
    <row r="10" spans="1:8" ht="16.5" customHeight="1">
      <c r="A10" s="46" t="s">
        <v>98</v>
      </c>
      <c r="B10" s="46"/>
      <c r="C10" s="46"/>
      <c r="D10" s="46"/>
      <c r="E10" s="46" t="s">
        <v>99</v>
      </c>
      <c r="F10" s="47" t="s">
        <v>173</v>
      </c>
      <c r="G10" s="48"/>
    </row>
    <row r="11" spans="1:8" ht="17.25" customHeight="1">
      <c r="A11" s="46"/>
      <c r="B11" s="46"/>
      <c r="C11" s="46"/>
      <c r="D11" s="46"/>
      <c r="E11" s="46"/>
      <c r="F11" s="41" t="s">
        <v>175</v>
      </c>
      <c r="G11" s="41" t="s">
        <v>183</v>
      </c>
    </row>
    <row r="12" spans="1:8" ht="12.75" hidden="1" customHeight="1">
      <c r="A12" s="25" t="s">
        <v>102</v>
      </c>
      <c r="B12" s="25" t="s">
        <v>103</v>
      </c>
      <c r="C12" s="25" t="s">
        <v>104</v>
      </c>
      <c r="D12" s="25" t="s">
        <v>105</v>
      </c>
      <c r="E12" s="25" t="s">
        <v>106</v>
      </c>
      <c r="F12" s="26">
        <v>6</v>
      </c>
      <c r="G12" s="26">
        <v>7</v>
      </c>
    </row>
    <row r="13" spans="1:8" ht="15.75">
      <c r="A13" s="12" t="s">
        <v>0</v>
      </c>
      <c r="B13" s="12" t="s">
        <v>1</v>
      </c>
      <c r="C13" s="12" t="s">
        <v>2</v>
      </c>
      <c r="D13" s="12" t="s">
        <v>0</v>
      </c>
      <c r="E13" s="13" t="s">
        <v>101</v>
      </c>
      <c r="F13" s="14">
        <f>F14+F16+F18+F23+F25+F27+F30+F32+F35+F39</f>
        <v>30372.7</v>
      </c>
      <c r="G13" s="14">
        <f>G14+G16+G18+G23+G25+G27+G30+G32+G35+G39</f>
        <v>30883.9</v>
      </c>
    </row>
    <row r="14" spans="1:8" ht="15.75">
      <c r="A14" s="12" t="s">
        <v>0</v>
      </c>
      <c r="B14" s="12" t="s">
        <v>3</v>
      </c>
      <c r="C14" s="12" t="s">
        <v>2</v>
      </c>
      <c r="D14" s="12" t="s">
        <v>0</v>
      </c>
      <c r="E14" s="13" t="s">
        <v>4</v>
      </c>
      <c r="F14" s="14">
        <f>F15</f>
        <v>8732.2999999999993</v>
      </c>
      <c r="G14" s="14">
        <f>G15</f>
        <v>9080.2999999999993</v>
      </c>
    </row>
    <row r="15" spans="1:8" ht="15.75">
      <c r="A15" s="16" t="s">
        <v>0</v>
      </c>
      <c r="B15" s="16" t="s">
        <v>5</v>
      </c>
      <c r="C15" s="16" t="s">
        <v>2</v>
      </c>
      <c r="D15" s="16" t="s">
        <v>167</v>
      </c>
      <c r="E15" s="19" t="s">
        <v>6</v>
      </c>
      <c r="F15" s="18">
        <v>8732.2999999999993</v>
      </c>
      <c r="G15" s="18">
        <v>9080.2999999999993</v>
      </c>
    </row>
    <row r="16" spans="1:8" ht="47.25">
      <c r="A16" s="12" t="s">
        <v>0</v>
      </c>
      <c r="B16" s="12" t="s">
        <v>7</v>
      </c>
      <c r="C16" s="12" t="s">
        <v>2</v>
      </c>
      <c r="D16" s="12" t="s">
        <v>0</v>
      </c>
      <c r="E16" s="13" t="s">
        <v>8</v>
      </c>
      <c r="F16" s="14">
        <f>F17</f>
        <v>3065.2</v>
      </c>
      <c r="G16" s="14">
        <f>G17</f>
        <v>3254.5</v>
      </c>
    </row>
    <row r="17" spans="1:8" ht="31.5">
      <c r="A17" s="16" t="s">
        <v>0</v>
      </c>
      <c r="B17" s="16" t="s">
        <v>9</v>
      </c>
      <c r="C17" s="16" t="s">
        <v>2</v>
      </c>
      <c r="D17" s="16" t="s">
        <v>167</v>
      </c>
      <c r="E17" s="19" t="s">
        <v>10</v>
      </c>
      <c r="F17" s="18">
        <v>3065.2</v>
      </c>
      <c r="G17" s="18">
        <v>3254.5</v>
      </c>
    </row>
    <row r="18" spans="1:8" ht="15.75">
      <c r="A18" s="12" t="s">
        <v>0</v>
      </c>
      <c r="B18" s="12" t="s">
        <v>11</v>
      </c>
      <c r="C18" s="12" t="s">
        <v>2</v>
      </c>
      <c r="D18" s="12" t="s">
        <v>0</v>
      </c>
      <c r="E18" s="13" t="s">
        <v>12</v>
      </c>
      <c r="F18" s="14">
        <f>F19+F20+F21+F22</f>
        <v>12145.3</v>
      </c>
      <c r="G18" s="14">
        <f>G19+G20+G21+G22</f>
        <v>12103.300000000001</v>
      </c>
      <c r="H18" s="39"/>
    </row>
    <row r="19" spans="1:8" ht="31.5">
      <c r="A19" s="16" t="s">
        <v>0</v>
      </c>
      <c r="B19" s="16" t="s">
        <v>13</v>
      </c>
      <c r="C19" s="16" t="s">
        <v>2</v>
      </c>
      <c r="D19" s="16" t="s">
        <v>167</v>
      </c>
      <c r="E19" s="19" t="s">
        <v>14</v>
      </c>
      <c r="F19" s="18">
        <v>9566.1</v>
      </c>
      <c r="G19" s="18">
        <v>10246.1</v>
      </c>
    </row>
    <row r="20" spans="1:8" ht="31.5">
      <c r="A20" s="16" t="s">
        <v>0</v>
      </c>
      <c r="B20" s="16" t="s">
        <v>15</v>
      </c>
      <c r="C20" s="16" t="s">
        <v>2</v>
      </c>
      <c r="D20" s="16" t="s">
        <v>167</v>
      </c>
      <c r="E20" s="19" t="s">
        <v>16</v>
      </c>
      <c r="F20" s="18">
        <v>1804.4</v>
      </c>
      <c r="G20" s="18">
        <v>451.1</v>
      </c>
    </row>
    <row r="21" spans="1:8" ht="15.75">
      <c r="A21" s="16" t="s">
        <v>0</v>
      </c>
      <c r="B21" s="16" t="s">
        <v>17</v>
      </c>
      <c r="C21" s="16" t="s">
        <v>2</v>
      </c>
      <c r="D21" s="16" t="s">
        <v>167</v>
      </c>
      <c r="E21" s="19" t="s">
        <v>18</v>
      </c>
      <c r="F21" s="18">
        <v>58.5</v>
      </c>
      <c r="G21" s="18">
        <v>59.7</v>
      </c>
    </row>
    <row r="22" spans="1:8" ht="31.5">
      <c r="A22" s="16" t="s">
        <v>0</v>
      </c>
      <c r="B22" s="16" t="s">
        <v>19</v>
      </c>
      <c r="C22" s="16" t="s">
        <v>2</v>
      </c>
      <c r="D22" s="16" t="s">
        <v>167</v>
      </c>
      <c r="E22" s="19" t="s">
        <v>20</v>
      </c>
      <c r="F22" s="18">
        <v>716.3</v>
      </c>
      <c r="G22" s="18">
        <v>1346.4</v>
      </c>
    </row>
    <row r="23" spans="1:8" ht="15.75">
      <c r="A23" s="12" t="s">
        <v>0</v>
      </c>
      <c r="B23" s="12" t="s">
        <v>21</v>
      </c>
      <c r="C23" s="12" t="s">
        <v>2</v>
      </c>
      <c r="D23" s="12" t="s">
        <v>0</v>
      </c>
      <c r="E23" s="13" t="s">
        <v>22</v>
      </c>
      <c r="F23" s="14">
        <f>F24</f>
        <v>725.3</v>
      </c>
      <c r="G23" s="14">
        <f>G24</f>
        <v>736.2</v>
      </c>
    </row>
    <row r="24" spans="1:8" ht="15.75">
      <c r="A24" s="16" t="s">
        <v>0</v>
      </c>
      <c r="B24" s="16" t="s">
        <v>23</v>
      </c>
      <c r="C24" s="16" t="s">
        <v>2</v>
      </c>
      <c r="D24" s="16" t="s">
        <v>167</v>
      </c>
      <c r="E24" s="19" t="s">
        <v>24</v>
      </c>
      <c r="F24" s="18">
        <v>725.3</v>
      </c>
      <c r="G24" s="18">
        <v>736.2</v>
      </c>
    </row>
    <row r="25" spans="1:8" ht="15.75">
      <c r="A25" s="12" t="s">
        <v>0</v>
      </c>
      <c r="B25" s="12" t="s">
        <v>25</v>
      </c>
      <c r="C25" s="12" t="s">
        <v>2</v>
      </c>
      <c r="D25" s="12" t="s">
        <v>0</v>
      </c>
      <c r="E25" s="13" t="s">
        <v>26</v>
      </c>
      <c r="F25" s="14">
        <f>F26</f>
        <v>315</v>
      </c>
      <c r="G25" s="14">
        <f>G26</f>
        <v>320</v>
      </c>
    </row>
    <row r="26" spans="1:8" ht="31.5">
      <c r="A26" s="16" t="s">
        <v>0</v>
      </c>
      <c r="B26" s="16" t="s">
        <v>27</v>
      </c>
      <c r="C26" s="16" t="s">
        <v>2</v>
      </c>
      <c r="D26" s="16" t="s">
        <v>167</v>
      </c>
      <c r="E26" s="19" t="s">
        <v>28</v>
      </c>
      <c r="F26" s="18">
        <v>315</v>
      </c>
      <c r="G26" s="18">
        <v>320</v>
      </c>
    </row>
    <row r="27" spans="1:8" ht="47.25">
      <c r="A27" s="12" t="s">
        <v>0</v>
      </c>
      <c r="B27" s="12" t="s">
        <v>29</v>
      </c>
      <c r="C27" s="12" t="s">
        <v>2</v>
      </c>
      <c r="D27" s="12" t="s">
        <v>0</v>
      </c>
      <c r="E27" s="13" t="s">
        <v>30</v>
      </c>
      <c r="F27" s="14">
        <f>F28+F29</f>
        <v>1707</v>
      </c>
      <c r="G27" s="14">
        <f>G28+G29</f>
        <v>1702</v>
      </c>
    </row>
    <row r="28" spans="1:8" ht="110.25">
      <c r="A28" s="16" t="s">
        <v>0</v>
      </c>
      <c r="B28" s="16" t="s">
        <v>31</v>
      </c>
      <c r="C28" s="16" t="s">
        <v>2</v>
      </c>
      <c r="D28" s="16" t="s">
        <v>169</v>
      </c>
      <c r="E28" s="17" t="s">
        <v>168</v>
      </c>
      <c r="F28" s="18">
        <v>1556</v>
      </c>
      <c r="G28" s="18">
        <v>1551</v>
      </c>
    </row>
    <row r="29" spans="1:8" ht="94.5">
      <c r="A29" s="16" t="s">
        <v>0</v>
      </c>
      <c r="B29" s="16" t="s">
        <v>33</v>
      </c>
      <c r="C29" s="16" t="s">
        <v>2</v>
      </c>
      <c r="D29" s="16" t="s">
        <v>169</v>
      </c>
      <c r="E29" s="17" t="s">
        <v>184</v>
      </c>
      <c r="F29" s="18">
        <v>151</v>
      </c>
      <c r="G29" s="18">
        <v>151</v>
      </c>
    </row>
    <row r="30" spans="1:8" ht="31.5">
      <c r="A30" s="12" t="s">
        <v>0</v>
      </c>
      <c r="B30" s="12" t="s">
        <v>34</v>
      </c>
      <c r="C30" s="12" t="s">
        <v>2</v>
      </c>
      <c r="D30" s="12" t="s">
        <v>0</v>
      </c>
      <c r="E30" s="13" t="s">
        <v>35</v>
      </c>
      <c r="F30" s="14">
        <f>F31</f>
        <v>26.9</v>
      </c>
      <c r="G30" s="14">
        <f>G31</f>
        <v>28</v>
      </c>
    </row>
    <row r="31" spans="1:8" ht="15.75">
      <c r="A31" s="16" t="s">
        <v>0</v>
      </c>
      <c r="B31" s="16" t="s">
        <v>36</v>
      </c>
      <c r="C31" s="16" t="s">
        <v>2</v>
      </c>
      <c r="D31" s="16" t="s">
        <v>169</v>
      </c>
      <c r="E31" s="19" t="s">
        <v>37</v>
      </c>
      <c r="F31" s="18">
        <v>26.9</v>
      </c>
      <c r="G31" s="18">
        <v>28</v>
      </c>
    </row>
    <row r="32" spans="1:8" ht="31.5">
      <c r="A32" s="12" t="s">
        <v>0</v>
      </c>
      <c r="B32" s="12" t="s">
        <v>38</v>
      </c>
      <c r="C32" s="12" t="s">
        <v>2</v>
      </c>
      <c r="D32" s="12" t="s">
        <v>0</v>
      </c>
      <c r="E32" s="13" t="s">
        <v>39</v>
      </c>
      <c r="F32" s="14">
        <f>F33+F34</f>
        <v>3513.2000000000003</v>
      </c>
      <c r="G32" s="14">
        <f>G33+G34</f>
        <v>3524.6000000000004</v>
      </c>
    </row>
    <row r="33" spans="1:7" ht="15.75">
      <c r="A33" s="16" t="s">
        <v>0</v>
      </c>
      <c r="B33" s="16" t="s">
        <v>40</v>
      </c>
      <c r="C33" s="16" t="s">
        <v>2</v>
      </c>
      <c r="D33" s="16" t="s">
        <v>170</v>
      </c>
      <c r="E33" s="19" t="s">
        <v>185</v>
      </c>
      <c r="F33" s="18">
        <v>3015.9</v>
      </c>
      <c r="G33" s="18">
        <v>3027.3</v>
      </c>
    </row>
    <row r="34" spans="1:7" ht="15.75">
      <c r="A34" s="16" t="s">
        <v>0</v>
      </c>
      <c r="B34" s="16" t="s">
        <v>43</v>
      </c>
      <c r="C34" s="16" t="s">
        <v>2</v>
      </c>
      <c r="D34" s="16" t="s">
        <v>170</v>
      </c>
      <c r="E34" s="19" t="s">
        <v>44</v>
      </c>
      <c r="F34" s="18">
        <v>497.3</v>
      </c>
      <c r="G34" s="18">
        <v>497.3</v>
      </c>
    </row>
    <row r="35" spans="1:7" ht="34.5" customHeight="1">
      <c r="A35" s="12" t="s">
        <v>0</v>
      </c>
      <c r="B35" s="12" t="s">
        <v>45</v>
      </c>
      <c r="C35" s="12" t="s">
        <v>2</v>
      </c>
      <c r="D35" s="12" t="s">
        <v>0</v>
      </c>
      <c r="E35" s="13" t="s">
        <v>46</v>
      </c>
      <c r="F35" s="14">
        <f>F37+F38</f>
        <v>35</v>
      </c>
      <c r="G35" s="14">
        <f>G37+G38</f>
        <v>25</v>
      </c>
    </row>
    <row r="36" spans="1:7" ht="78.75" hidden="1">
      <c r="A36" s="16" t="s">
        <v>0</v>
      </c>
      <c r="B36" s="16" t="s">
        <v>47</v>
      </c>
      <c r="C36" s="16" t="s">
        <v>2</v>
      </c>
      <c r="D36" s="16" t="s">
        <v>0</v>
      </c>
      <c r="E36" s="19" t="s">
        <v>48</v>
      </c>
      <c r="F36" s="18">
        <v>0</v>
      </c>
      <c r="G36" s="18">
        <v>0</v>
      </c>
    </row>
    <row r="37" spans="1:7" ht="94.5">
      <c r="A37" s="16" t="s">
        <v>0</v>
      </c>
      <c r="B37" s="16" t="s">
        <v>47</v>
      </c>
      <c r="C37" s="16" t="s">
        <v>2</v>
      </c>
      <c r="D37" s="16" t="s">
        <v>187</v>
      </c>
      <c r="E37" s="19" t="s">
        <v>186</v>
      </c>
      <c r="F37" s="18"/>
      <c r="G37" s="18"/>
    </row>
    <row r="38" spans="1:7" ht="31.5">
      <c r="A38" s="16" t="s">
        <v>0</v>
      </c>
      <c r="B38" s="16" t="s">
        <v>49</v>
      </c>
      <c r="C38" s="16" t="s">
        <v>2</v>
      </c>
      <c r="D38" s="16" t="s">
        <v>171</v>
      </c>
      <c r="E38" s="19" t="s">
        <v>50</v>
      </c>
      <c r="F38" s="18">
        <v>35</v>
      </c>
      <c r="G38" s="18">
        <v>25</v>
      </c>
    </row>
    <row r="39" spans="1:7" ht="15.75">
      <c r="A39" s="12" t="s">
        <v>0</v>
      </c>
      <c r="B39" s="12" t="s">
        <v>51</v>
      </c>
      <c r="C39" s="12" t="s">
        <v>2</v>
      </c>
      <c r="D39" s="12" t="s">
        <v>0</v>
      </c>
      <c r="E39" s="13" t="s">
        <v>52</v>
      </c>
      <c r="F39" s="14">
        <f>F40+F41+F42+F43+F44</f>
        <v>107.5</v>
      </c>
      <c r="G39" s="14">
        <f>G40+G41+G42+G43+G44</f>
        <v>110</v>
      </c>
    </row>
    <row r="40" spans="1:7" ht="31.5">
      <c r="A40" s="16" t="s">
        <v>0</v>
      </c>
      <c r="B40" s="16" t="s">
        <v>53</v>
      </c>
      <c r="C40" s="16" t="s">
        <v>2</v>
      </c>
      <c r="D40" s="16" t="s">
        <v>172</v>
      </c>
      <c r="E40" s="19" t="s">
        <v>54</v>
      </c>
      <c r="F40" s="18">
        <v>8.1</v>
      </c>
      <c r="G40" s="18">
        <v>8.1999999999999993</v>
      </c>
    </row>
    <row r="41" spans="1:7" ht="110.25">
      <c r="A41" s="16" t="s">
        <v>0</v>
      </c>
      <c r="B41" s="16" t="s">
        <v>55</v>
      </c>
      <c r="C41" s="16" t="s">
        <v>2</v>
      </c>
      <c r="D41" s="16" t="s">
        <v>172</v>
      </c>
      <c r="E41" s="17" t="s">
        <v>56</v>
      </c>
      <c r="F41" s="18">
        <v>20.2</v>
      </c>
      <c r="G41" s="18">
        <v>20.399999999999999</v>
      </c>
    </row>
    <row r="42" spans="1:7" ht="63">
      <c r="A42" s="16" t="s">
        <v>0</v>
      </c>
      <c r="B42" s="16" t="s">
        <v>57</v>
      </c>
      <c r="C42" s="16" t="s">
        <v>2</v>
      </c>
      <c r="D42" s="16" t="s">
        <v>172</v>
      </c>
      <c r="E42" s="19" t="s">
        <v>58</v>
      </c>
      <c r="F42" s="18"/>
      <c r="G42" s="18"/>
    </row>
    <row r="43" spans="1:7" ht="78.75">
      <c r="A43" s="16" t="s">
        <v>0</v>
      </c>
      <c r="B43" s="16" t="s">
        <v>59</v>
      </c>
      <c r="C43" s="16" t="s">
        <v>2</v>
      </c>
      <c r="D43" s="16" t="s">
        <v>172</v>
      </c>
      <c r="E43" s="19" t="s">
        <v>60</v>
      </c>
      <c r="F43" s="18"/>
      <c r="G43" s="18"/>
    </row>
    <row r="44" spans="1:7" ht="31.5">
      <c r="A44" s="16" t="s">
        <v>0</v>
      </c>
      <c r="B44" s="16" t="s">
        <v>61</v>
      </c>
      <c r="C44" s="16" t="s">
        <v>2</v>
      </c>
      <c r="D44" s="16" t="s">
        <v>172</v>
      </c>
      <c r="E44" s="19" t="s">
        <v>62</v>
      </c>
      <c r="F44" s="18">
        <v>79.2</v>
      </c>
      <c r="G44" s="18">
        <v>81.400000000000006</v>
      </c>
    </row>
    <row r="45" spans="1:7" ht="21.75" customHeight="1">
      <c r="A45" s="20" t="s">
        <v>0</v>
      </c>
      <c r="B45" s="20" t="s">
        <v>63</v>
      </c>
      <c r="C45" s="20" t="s">
        <v>2</v>
      </c>
      <c r="D45" s="20" t="s">
        <v>0</v>
      </c>
      <c r="E45" s="21" t="s">
        <v>64</v>
      </c>
      <c r="F45" s="43">
        <f>F46</f>
        <v>73859.87</v>
      </c>
      <c r="G45" s="43">
        <f>G46</f>
        <v>72733.67</v>
      </c>
    </row>
    <row r="46" spans="1:7" ht="31.5">
      <c r="A46" s="8" t="s">
        <v>0</v>
      </c>
      <c r="B46" s="8" t="s">
        <v>67</v>
      </c>
      <c r="C46" s="8" t="s">
        <v>2</v>
      </c>
      <c r="D46" s="8" t="s">
        <v>0</v>
      </c>
      <c r="E46" s="5" t="s">
        <v>68</v>
      </c>
      <c r="F46" s="14">
        <f>F47+F50+F64</f>
        <v>73859.87</v>
      </c>
      <c r="G46" s="14">
        <f>G47+G50+G64</f>
        <v>72733.67</v>
      </c>
    </row>
    <row r="47" spans="1:7" ht="31.5">
      <c r="A47" s="8" t="s">
        <v>0</v>
      </c>
      <c r="B47" s="8" t="s">
        <v>113</v>
      </c>
      <c r="C47" s="8" t="s">
        <v>2</v>
      </c>
      <c r="D47" s="8" t="s">
        <v>0</v>
      </c>
      <c r="E47" s="5" t="s">
        <v>114</v>
      </c>
      <c r="F47" s="10">
        <f>F48</f>
        <v>21855</v>
      </c>
      <c r="G47" s="10">
        <f>G48</f>
        <v>20315</v>
      </c>
    </row>
    <row r="48" spans="1:7" ht="15.75">
      <c r="A48" s="6" t="s">
        <v>0</v>
      </c>
      <c r="B48" s="6" t="s">
        <v>115</v>
      </c>
      <c r="C48" s="6" t="s">
        <v>2</v>
      </c>
      <c r="D48" s="6" t="s">
        <v>0</v>
      </c>
      <c r="E48" s="7" t="s">
        <v>107</v>
      </c>
      <c r="F48" s="10">
        <f>F49</f>
        <v>21855</v>
      </c>
      <c r="G48" s="10">
        <f>G49</f>
        <v>20315</v>
      </c>
    </row>
    <row r="49" spans="1:8" ht="31.5">
      <c r="A49" s="6" t="s">
        <v>65</v>
      </c>
      <c r="B49" s="6" t="s">
        <v>116</v>
      </c>
      <c r="C49" s="6" t="s">
        <v>2</v>
      </c>
      <c r="D49" s="6" t="s">
        <v>199</v>
      </c>
      <c r="E49" s="7" t="s">
        <v>108</v>
      </c>
      <c r="F49" s="11">
        <v>21855</v>
      </c>
      <c r="G49" s="11">
        <v>20315</v>
      </c>
    </row>
    <row r="50" spans="1:8" ht="31.5">
      <c r="A50" s="12" t="s">
        <v>0</v>
      </c>
      <c r="B50" s="12" t="s">
        <v>117</v>
      </c>
      <c r="C50" s="12" t="s">
        <v>2</v>
      </c>
      <c r="D50" s="12" t="s">
        <v>0</v>
      </c>
      <c r="E50" s="13" t="s">
        <v>118</v>
      </c>
      <c r="F50" s="14">
        <f>F51+F53+F54+F55+F56</f>
        <v>35967.97</v>
      </c>
      <c r="G50" s="14">
        <f>G51+G53+G54+G55+G56</f>
        <v>36895.97</v>
      </c>
    </row>
    <row r="51" spans="1:8" ht="107.25" customHeight="1">
      <c r="A51" s="12" t="s">
        <v>0</v>
      </c>
      <c r="B51" s="12" t="s">
        <v>119</v>
      </c>
      <c r="C51" s="12" t="s">
        <v>2</v>
      </c>
      <c r="D51" s="12" t="s">
        <v>0</v>
      </c>
      <c r="E51" s="15" t="s">
        <v>69</v>
      </c>
      <c r="F51" s="14">
        <f>F52</f>
        <v>16109</v>
      </c>
      <c r="G51" s="14">
        <f>G52</f>
        <v>16109</v>
      </c>
    </row>
    <row r="52" spans="1:8" ht="110.25">
      <c r="A52" s="16" t="s">
        <v>32</v>
      </c>
      <c r="B52" s="16" t="s">
        <v>120</v>
      </c>
      <c r="C52" s="16" t="s">
        <v>2</v>
      </c>
      <c r="D52" s="6" t="s">
        <v>199</v>
      </c>
      <c r="E52" s="17" t="s">
        <v>100</v>
      </c>
      <c r="F52" s="18">
        <v>16109</v>
      </c>
      <c r="G52" s="18">
        <v>16109</v>
      </c>
    </row>
    <row r="53" spans="1:8" ht="63" hidden="1">
      <c r="A53" s="16" t="s">
        <v>32</v>
      </c>
      <c r="B53" s="45" t="s">
        <v>189</v>
      </c>
      <c r="C53" s="16" t="s">
        <v>2</v>
      </c>
      <c r="D53" s="16" t="s">
        <v>66</v>
      </c>
      <c r="E53" s="17" t="s">
        <v>190</v>
      </c>
      <c r="F53" s="22">
        <v>0</v>
      </c>
      <c r="G53" s="22"/>
    </row>
    <row r="54" spans="1:8" ht="47.25" hidden="1">
      <c r="A54" s="16" t="s">
        <v>32</v>
      </c>
      <c r="B54" s="45" t="s">
        <v>191</v>
      </c>
      <c r="C54" s="16" t="s">
        <v>2</v>
      </c>
      <c r="D54" s="16" t="s">
        <v>66</v>
      </c>
      <c r="E54" s="17" t="s">
        <v>192</v>
      </c>
      <c r="F54" s="22">
        <v>0</v>
      </c>
      <c r="G54" s="22"/>
    </row>
    <row r="55" spans="1:8" ht="63" hidden="1">
      <c r="A55" s="16" t="s">
        <v>32</v>
      </c>
      <c r="B55" s="45" t="s">
        <v>193</v>
      </c>
      <c r="C55" s="16" t="s">
        <v>2</v>
      </c>
      <c r="D55" s="16" t="s">
        <v>66</v>
      </c>
      <c r="E55" s="17" t="s">
        <v>194</v>
      </c>
      <c r="F55" s="22"/>
      <c r="G55" s="22"/>
    </row>
    <row r="56" spans="1:8" ht="15.75">
      <c r="A56" s="12" t="s">
        <v>0</v>
      </c>
      <c r="B56" s="12" t="s">
        <v>121</v>
      </c>
      <c r="C56" s="12" t="s">
        <v>2</v>
      </c>
      <c r="D56" s="12" t="s">
        <v>0</v>
      </c>
      <c r="E56" s="13" t="s">
        <v>70</v>
      </c>
      <c r="F56" s="14">
        <f>F57+F58+F59+F60+F61+F62+F63</f>
        <v>19858.97</v>
      </c>
      <c r="G56" s="14">
        <f>G57+G58+G59+G60+G61+G62+G63</f>
        <v>20786.97</v>
      </c>
    </row>
    <row r="57" spans="1:8" ht="15.75">
      <c r="A57" s="16" t="s">
        <v>73</v>
      </c>
      <c r="B57" s="16" t="s">
        <v>122</v>
      </c>
      <c r="C57" s="16" t="s">
        <v>2</v>
      </c>
      <c r="D57" s="6" t="s">
        <v>199</v>
      </c>
      <c r="E57" s="19" t="s">
        <v>72</v>
      </c>
      <c r="F57" s="18">
        <v>213.5</v>
      </c>
      <c r="G57" s="18">
        <v>223.5</v>
      </c>
    </row>
    <row r="58" spans="1:8" ht="15.75" hidden="1">
      <c r="A58" s="16" t="s">
        <v>41</v>
      </c>
      <c r="B58" s="16" t="s">
        <v>122</v>
      </c>
      <c r="C58" s="16" t="s">
        <v>2</v>
      </c>
      <c r="D58" s="6" t="s">
        <v>199</v>
      </c>
      <c r="E58" s="19" t="s">
        <v>72</v>
      </c>
      <c r="F58" s="18"/>
      <c r="G58" s="18"/>
    </row>
    <row r="59" spans="1:8" ht="15.75">
      <c r="A59" s="16" t="s">
        <v>42</v>
      </c>
      <c r="B59" s="16" t="s">
        <v>122</v>
      </c>
      <c r="C59" s="16" t="s">
        <v>2</v>
      </c>
      <c r="D59" s="6" t="s">
        <v>199</v>
      </c>
      <c r="E59" s="19" t="s">
        <v>72</v>
      </c>
      <c r="F59" s="18">
        <v>5299.37</v>
      </c>
      <c r="G59" s="18">
        <v>5543.07</v>
      </c>
      <c r="H59" t="s">
        <v>180</v>
      </c>
    </row>
    <row r="60" spans="1:8" ht="15.75">
      <c r="A60" s="16" t="s">
        <v>74</v>
      </c>
      <c r="B60" s="16" t="s">
        <v>122</v>
      </c>
      <c r="C60" s="16" t="s">
        <v>2</v>
      </c>
      <c r="D60" s="6" t="s">
        <v>199</v>
      </c>
      <c r="E60" s="19" t="s">
        <v>72</v>
      </c>
      <c r="F60" s="18">
        <v>8087.4</v>
      </c>
      <c r="G60" s="18">
        <v>8467.5</v>
      </c>
    </row>
    <row r="61" spans="1:8" ht="15.75">
      <c r="A61" s="16" t="s">
        <v>65</v>
      </c>
      <c r="B61" s="16" t="s">
        <v>122</v>
      </c>
      <c r="C61" s="16" t="s">
        <v>2</v>
      </c>
      <c r="D61" s="6" t="s">
        <v>199</v>
      </c>
      <c r="E61" s="19" t="s">
        <v>72</v>
      </c>
      <c r="F61" s="18">
        <v>1099.8</v>
      </c>
      <c r="G61" s="18">
        <v>1151.4000000000001</v>
      </c>
    </row>
    <row r="62" spans="1:8" ht="15.75">
      <c r="A62" s="16" t="s">
        <v>32</v>
      </c>
      <c r="B62" s="16" t="s">
        <v>122</v>
      </c>
      <c r="C62" s="16" t="s">
        <v>2</v>
      </c>
      <c r="D62" s="6" t="s">
        <v>199</v>
      </c>
      <c r="E62" s="19" t="s">
        <v>72</v>
      </c>
      <c r="F62" s="18">
        <v>5158.8999999999996</v>
      </c>
      <c r="G62" s="18">
        <v>5401.5</v>
      </c>
    </row>
    <row r="63" spans="1:8" ht="15.75" hidden="1">
      <c r="A63" s="16" t="s">
        <v>75</v>
      </c>
      <c r="B63" s="16" t="s">
        <v>71</v>
      </c>
      <c r="C63" s="16" t="s">
        <v>2</v>
      </c>
      <c r="D63" s="16" t="s">
        <v>66</v>
      </c>
      <c r="E63" s="19" t="s">
        <v>72</v>
      </c>
      <c r="F63" s="18"/>
      <c r="G63" s="18"/>
    </row>
    <row r="64" spans="1:8" ht="31.5">
      <c r="A64" s="12" t="s">
        <v>0</v>
      </c>
      <c r="B64" s="12" t="s">
        <v>124</v>
      </c>
      <c r="C64" s="12" t="s">
        <v>2</v>
      </c>
      <c r="D64" s="12" t="s">
        <v>0</v>
      </c>
      <c r="E64" s="13" t="s">
        <v>123</v>
      </c>
      <c r="F64" s="44">
        <f>F65+F72+F74+F86+F88+F92+F94+F96+F101+F90+F98+F99+F100</f>
        <v>16036.900000000001</v>
      </c>
      <c r="G64" s="44">
        <f>G65+G72+G74+G86+G88+G92+G94+G96+G101+G90+G98+G99+G100</f>
        <v>15522.7</v>
      </c>
    </row>
    <row r="65" spans="1:8" ht="47.25">
      <c r="A65" s="12" t="s">
        <v>0</v>
      </c>
      <c r="B65" s="12" t="s">
        <v>131</v>
      </c>
      <c r="C65" s="12" t="s">
        <v>2</v>
      </c>
      <c r="D65" s="12" t="s">
        <v>0</v>
      </c>
      <c r="E65" s="13" t="s">
        <v>78</v>
      </c>
      <c r="F65" s="14">
        <f>F66+F67+F68+F69+F70+F71</f>
        <v>4232.6000000000004</v>
      </c>
      <c r="G65" s="14">
        <f>G66+G67+G68+G69+G70+G71</f>
        <v>4275.2000000000007</v>
      </c>
    </row>
    <row r="66" spans="1:8" ht="15.75" hidden="1">
      <c r="A66" s="16"/>
      <c r="B66" s="16"/>
      <c r="C66" s="16"/>
      <c r="D66" s="16"/>
      <c r="E66" s="19"/>
      <c r="F66" s="18"/>
      <c r="G66" s="18"/>
    </row>
    <row r="67" spans="1:8" ht="47.25">
      <c r="A67" s="16" t="s">
        <v>42</v>
      </c>
      <c r="B67" s="16" t="s">
        <v>132</v>
      </c>
      <c r="C67" s="16" t="s">
        <v>2</v>
      </c>
      <c r="D67" s="6" t="s">
        <v>199</v>
      </c>
      <c r="E67" s="19" t="s">
        <v>79</v>
      </c>
      <c r="F67" s="18">
        <v>909.3</v>
      </c>
      <c r="G67" s="18">
        <v>945.7</v>
      </c>
      <c r="H67" t="s">
        <v>176</v>
      </c>
    </row>
    <row r="68" spans="1:8" ht="47.25">
      <c r="A68" s="16" t="s">
        <v>74</v>
      </c>
      <c r="B68" s="16" t="s">
        <v>132</v>
      </c>
      <c r="C68" s="16" t="s">
        <v>2</v>
      </c>
      <c r="D68" s="6" t="s">
        <v>199</v>
      </c>
      <c r="E68" s="19" t="s">
        <v>79</v>
      </c>
      <c r="F68" s="18">
        <v>347.7</v>
      </c>
      <c r="G68" s="18">
        <v>352.3</v>
      </c>
      <c r="H68" t="s">
        <v>177</v>
      </c>
    </row>
    <row r="69" spans="1:8" ht="47.25">
      <c r="A69" s="16" t="s">
        <v>65</v>
      </c>
      <c r="B69" s="16" t="s">
        <v>132</v>
      </c>
      <c r="C69" s="16" t="s">
        <v>2</v>
      </c>
      <c r="D69" s="6" t="s">
        <v>199</v>
      </c>
      <c r="E69" s="19" t="s">
        <v>79</v>
      </c>
      <c r="F69" s="18">
        <v>1104.8</v>
      </c>
      <c r="G69" s="18">
        <v>1105.8</v>
      </c>
      <c r="H69" t="s">
        <v>178</v>
      </c>
    </row>
    <row r="70" spans="1:8" ht="47.25" hidden="1">
      <c r="A70" s="16" t="s">
        <v>75</v>
      </c>
      <c r="B70" s="16" t="s">
        <v>132</v>
      </c>
      <c r="C70" s="16" t="s">
        <v>2</v>
      </c>
      <c r="D70" s="6" t="s">
        <v>199</v>
      </c>
      <c r="E70" s="19" t="s">
        <v>79</v>
      </c>
      <c r="F70" s="18"/>
      <c r="G70" s="18"/>
    </row>
    <row r="71" spans="1:8" ht="47.25">
      <c r="A71" s="16" t="s">
        <v>32</v>
      </c>
      <c r="B71" s="16" t="s">
        <v>132</v>
      </c>
      <c r="C71" s="16" t="s">
        <v>2</v>
      </c>
      <c r="D71" s="6" t="s">
        <v>199</v>
      </c>
      <c r="E71" s="19" t="s">
        <v>79</v>
      </c>
      <c r="F71" s="18">
        <v>1870.8</v>
      </c>
      <c r="G71" s="18">
        <v>1871.4</v>
      </c>
      <c r="H71" t="s">
        <v>179</v>
      </c>
    </row>
    <row r="72" spans="1:8" ht="63">
      <c r="A72" s="12" t="s">
        <v>0</v>
      </c>
      <c r="B72" s="12" t="s">
        <v>133</v>
      </c>
      <c r="C72" s="12" t="s">
        <v>2</v>
      </c>
      <c r="D72" s="12" t="s">
        <v>0</v>
      </c>
      <c r="E72" s="13" t="s">
        <v>134</v>
      </c>
      <c r="F72" s="14">
        <f>F73</f>
        <v>3087</v>
      </c>
      <c r="G72" s="14">
        <f>G73</f>
        <v>3087</v>
      </c>
    </row>
    <row r="73" spans="1:8" ht="63">
      <c r="A73" s="16" t="s">
        <v>42</v>
      </c>
      <c r="B73" s="16" t="s">
        <v>135</v>
      </c>
      <c r="C73" s="16" t="s">
        <v>2</v>
      </c>
      <c r="D73" s="6" t="s">
        <v>199</v>
      </c>
      <c r="E73" s="19" t="s">
        <v>136</v>
      </c>
      <c r="F73" s="18">
        <v>3087</v>
      </c>
      <c r="G73" s="18">
        <v>3087</v>
      </c>
    </row>
    <row r="74" spans="1:8" ht="94.5">
      <c r="A74" s="12" t="s">
        <v>0</v>
      </c>
      <c r="B74" s="12" t="s">
        <v>137</v>
      </c>
      <c r="C74" s="12" t="s">
        <v>2</v>
      </c>
      <c r="D74" s="12" t="s">
        <v>0</v>
      </c>
      <c r="E74" s="13" t="s">
        <v>138</v>
      </c>
      <c r="F74" s="14">
        <f>F75</f>
        <v>582.1</v>
      </c>
      <c r="G74" s="14">
        <f>G75</f>
        <v>582.1</v>
      </c>
    </row>
    <row r="75" spans="1:8" ht="93" customHeight="1">
      <c r="A75" s="16" t="s">
        <v>42</v>
      </c>
      <c r="B75" s="16" t="s">
        <v>140</v>
      </c>
      <c r="C75" s="16" t="s">
        <v>2</v>
      </c>
      <c r="D75" s="6" t="s">
        <v>199</v>
      </c>
      <c r="E75" s="19" t="s">
        <v>139</v>
      </c>
      <c r="F75" s="18">
        <v>582.1</v>
      </c>
      <c r="G75" s="18">
        <v>582.1</v>
      </c>
    </row>
    <row r="76" spans="1:8" ht="84" hidden="1" customHeight="1">
      <c r="A76" s="12" t="s">
        <v>0</v>
      </c>
      <c r="B76" s="12" t="s">
        <v>141</v>
      </c>
      <c r="C76" s="12" t="s">
        <v>2</v>
      </c>
      <c r="D76" s="12" t="s">
        <v>0</v>
      </c>
      <c r="E76" s="13" t="s">
        <v>80</v>
      </c>
      <c r="F76" s="14">
        <f>F77</f>
        <v>0</v>
      </c>
      <c r="G76" s="14">
        <f>G77</f>
        <v>0</v>
      </c>
    </row>
    <row r="77" spans="1:8" ht="78.75" hidden="1">
      <c r="A77" s="16" t="s">
        <v>75</v>
      </c>
      <c r="B77" s="16" t="s">
        <v>142</v>
      </c>
      <c r="C77" s="16" t="s">
        <v>2</v>
      </c>
      <c r="D77" s="16" t="s">
        <v>66</v>
      </c>
      <c r="E77" s="19" t="s">
        <v>81</v>
      </c>
      <c r="F77" s="22"/>
      <c r="G77" s="22"/>
    </row>
    <row r="78" spans="1:8" ht="1.5" hidden="1" customHeight="1">
      <c r="A78" s="12" t="s">
        <v>0</v>
      </c>
      <c r="B78" s="12" t="s">
        <v>143</v>
      </c>
      <c r="C78" s="12" t="s">
        <v>2</v>
      </c>
      <c r="D78" s="12" t="s">
        <v>0</v>
      </c>
      <c r="E78" s="13" t="s">
        <v>144</v>
      </c>
      <c r="F78" s="14">
        <f>F79</f>
        <v>0</v>
      </c>
      <c r="G78" s="14">
        <f>G79</f>
        <v>0</v>
      </c>
    </row>
    <row r="79" spans="1:8" ht="94.5" hidden="1">
      <c r="A79" s="16" t="s">
        <v>75</v>
      </c>
      <c r="B79" s="16" t="s">
        <v>145</v>
      </c>
      <c r="C79" s="16" t="s">
        <v>2</v>
      </c>
      <c r="D79" s="16" t="s">
        <v>66</v>
      </c>
      <c r="E79" s="19" t="s">
        <v>146</v>
      </c>
      <c r="F79" s="22"/>
      <c r="G79" s="22"/>
    </row>
    <row r="80" spans="1:8" ht="78.75" hidden="1">
      <c r="A80" s="12" t="s">
        <v>0</v>
      </c>
      <c r="B80" s="12" t="s">
        <v>147</v>
      </c>
      <c r="C80" s="12" t="s">
        <v>2</v>
      </c>
      <c r="D80" s="12" t="s">
        <v>0</v>
      </c>
      <c r="E80" s="13" t="s">
        <v>82</v>
      </c>
      <c r="F80" s="14">
        <f>F81</f>
        <v>0</v>
      </c>
      <c r="G80" s="14">
        <f>G81</f>
        <v>0</v>
      </c>
    </row>
    <row r="81" spans="1:7" ht="70.5" hidden="1" customHeight="1">
      <c r="A81" s="16" t="s">
        <v>75</v>
      </c>
      <c r="B81" s="16" t="s">
        <v>148</v>
      </c>
      <c r="C81" s="16" t="s">
        <v>2</v>
      </c>
      <c r="D81" s="16" t="s">
        <v>66</v>
      </c>
      <c r="E81" s="19" t="s">
        <v>83</v>
      </c>
      <c r="F81" s="22"/>
      <c r="G81" s="22"/>
    </row>
    <row r="82" spans="1:7" ht="94.5" hidden="1">
      <c r="A82" s="12" t="s">
        <v>0</v>
      </c>
      <c r="B82" s="12" t="s">
        <v>149</v>
      </c>
      <c r="C82" s="12" t="s">
        <v>2</v>
      </c>
      <c r="D82" s="12" t="s">
        <v>0</v>
      </c>
      <c r="E82" s="13" t="s">
        <v>84</v>
      </c>
      <c r="F82" s="14">
        <f>F83</f>
        <v>0</v>
      </c>
      <c r="G82" s="14">
        <f>G83</f>
        <v>0</v>
      </c>
    </row>
    <row r="83" spans="1:7" ht="94.5" hidden="1">
      <c r="A83" s="16" t="s">
        <v>75</v>
      </c>
      <c r="B83" s="16" t="s">
        <v>150</v>
      </c>
      <c r="C83" s="16" t="s">
        <v>2</v>
      </c>
      <c r="D83" s="16" t="s">
        <v>66</v>
      </c>
      <c r="E83" s="19" t="s">
        <v>85</v>
      </c>
      <c r="F83" s="22"/>
      <c r="G83" s="22"/>
    </row>
    <row r="84" spans="1:7" ht="63" hidden="1">
      <c r="A84" s="16" t="s">
        <v>0</v>
      </c>
      <c r="B84" s="16" t="s">
        <v>151</v>
      </c>
      <c r="C84" s="16" t="s">
        <v>2</v>
      </c>
      <c r="D84" s="16" t="s">
        <v>0</v>
      </c>
      <c r="E84" s="19" t="s">
        <v>86</v>
      </c>
      <c r="F84" s="14">
        <f>F85</f>
        <v>0</v>
      </c>
      <c r="G84" s="14">
        <f>G85</f>
        <v>0</v>
      </c>
    </row>
    <row r="85" spans="1:7" ht="63" hidden="1">
      <c r="A85" s="16" t="s">
        <v>75</v>
      </c>
      <c r="B85" s="16" t="s">
        <v>152</v>
      </c>
      <c r="C85" s="16" t="s">
        <v>2</v>
      </c>
      <c r="D85" s="16" t="s">
        <v>66</v>
      </c>
      <c r="E85" s="19" t="s">
        <v>87</v>
      </c>
      <c r="F85" s="18"/>
      <c r="G85" s="18"/>
    </row>
    <row r="86" spans="1:7" ht="78.75">
      <c r="A86" s="12" t="s">
        <v>0</v>
      </c>
      <c r="B86" s="12" t="s">
        <v>153</v>
      </c>
      <c r="C86" s="12" t="s">
        <v>2</v>
      </c>
      <c r="D86" s="12" t="s">
        <v>0</v>
      </c>
      <c r="E86" s="13" t="s">
        <v>154</v>
      </c>
      <c r="F86" s="14">
        <f>F87</f>
        <v>627.1</v>
      </c>
      <c r="G86" s="14">
        <f>G87</f>
        <v>627.1</v>
      </c>
    </row>
    <row r="87" spans="1:7" ht="78.75">
      <c r="A87" s="16" t="s">
        <v>32</v>
      </c>
      <c r="B87" s="16" t="s">
        <v>156</v>
      </c>
      <c r="C87" s="16" t="s">
        <v>2</v>
      </c>
      <c r="D87" s="6" t="s">
        <v>199</v>
      </c>
      <c r="E87" s="19" t="s">
        <v>155</v>
      </c>
      <c r="F87" s="18">
        <v>627.1</v>
      </c>
      <c r="G87" s="18">
        <v>627.1</v>
      </c>
    </row>
    <row r="88" spans="1:7" ht="47.25">
      <c r="A88" s="28" t="s">
        <v>0</v>
      </c>
      <c r="B88" s="28" t="s">
        <v>129</v>
      </c>
      <c r="C88" s="28" t="s">
        <v>2</v>
      </c>
      <c r="D88" s="28" t="s">
        <v>0</v>
      </c>
      <c r="E88" s="27" t="s">
        <v>76</v>
      </c>
      <c r="F88" s="29">
        <f>F89</f>
        <v>519.4</v>
      </c>
      <c r="G88" s="29">
        <f>G89</f>
        <v>519.4</v>
      </c>
    </row>
    <row r="89" spans="1:7" ht="47.25">
      <c r="A89" s="30" t="s">
        <v>65</v>
      </c>
      <c r="B89" s="30" t="s">
        <v>130</v>
      </c>
      <c r="C89" s="30" t="s">
        <v>2</v>
      </c>
      <c r="D89" s="6" t="s">
        <v>199</v>
      </c>
      <c r="E89" s="31" t="s">
        <v>77</v>
      </c>
      <c r="F89" s="32">
        <v>519.4</v>
      </c>
      <c r="G89" s="32">
        <v>519.4</v>
      </c>
    </row>
    <row r="90" spans="1:7" ht="63">
      <c r="A90" s="12" t="s">
        <v>0</v>
      </c>
      <c r="B90" s="12" t="s">
        <v>125</v>
      </c>
      <c r="C90" s="12" t="s">
        <v>2</v>
      </c>
      <c r="D90" s="12" t="s">
        <v>199</v>
      </c>
      <c r="E90" s="13" t="s">
        <v>181</v>
      </c>
      <c r="F90" s="29">
        <f>F91</f>
        <v>0.2</v>
      </c>
      <c r="G90" s="29">
        <f>G91</f>
        <v>0.2</v>
      </c>
    </row>
    <row r="91" spans="1:7" ht="78.75">
      <c r="A91" s="16" t="s">
        <v>32</v>
      </c>
      <c r="B91" s="16" t="s">
        <v>128</v>
      </c>
      <c r="C91" s="16" t="s">
        <v>2</v>
      </c>
      <c r="D91" s="6" t="s">
        <v>199</v>
      </c>
      <c r="E91" s="19" t="s">
        <v>182</v>
      </c>
      <c r="F91" s="32">
        <v>0.2</v>
      </c>
      <c r="G91" s="32">
        <v>0.2</v>
      </c>
    </row>
    <row r="92" spans="1:7" ht="63" hidden="1">
      <c r="A92" s="28" t="s">
        <v>0</v>
      </c>
      <c r="B92" s="28" t="s">
        <v>159</v>
      </c>
      <c r="C92" s="28" t="s">
        <v>2</v>
      </c>
      <c r="D92" s="28" t="s">
        <v>66</v>
      </c>
      <c r="E92" s="27" t="s">
        <v>160</v>
      </c>
      <c r="F92" s="29">
        <f>F93</f>
        <v>0</v>
      </c>
      <c r="G92" s="29">
        <f>G93</f>
        <v>0</v>
      </c>
    </row>
    <row r="93" spans="1:7" ht="63" hidden="1">
      <c r="A93" s="30" t="s">
        <v>32</v>
      </c>
      <c r="B93" s="30" t="s">
        <v>161</v>
      </c>
      <c r="C93" s="30" t="s">
        <v>2</v>
      </c>
      <c r="D93" s="30" t="s">
        <v>66</v>
      </c>
      <c r="E93" s="31" t="s">
        <v>162</v>
      </c>
      <c r="F93" s="42"/>
      <c r="G93" s="42"/>
    </row>
    <row r="94" spans="1:7" ht="63" hidden="1">
      <c r="A94" s="28" t="s">
        <v>0</v>
      </c>
      <c r="B94" s="28" t="s">
        <v>163</v>
      </c>
      <c r="C94" s="28" t="s">
        <v>2</v>
      </c>
      <c r="D94" s="28" t="s">
        <v>66</v>
      </c>
      <c r="E94" s="27" t="s">
        <v>164</v>
      </c>
      <c r="F94" s="29">
        <f>F95</f>
        <v>0</v>
      </c>
      <c r="G94" s="29">
        <f>G95</f>
        <v>0</v>
      </c>
    </row>
    <row r="95" spans="1:7" ht="62.25" hidden="1" customHeight="1">
      <c r="A95" s="30" t="s">
        <v>32</v>
      </c>
      <c r="B95" s="37" t="s">
        <v>165</v>
      </c>
      <c r="C95" s="30" t="s">
        <v>2</v>
      </c>
      <c r="D95" s="30" t="s">
        <v>66</v>
      </c>
      <c r="E95" s="31" t="s">
        <v>166</v>
      </c>
      <c r="F95" s="32"/>
      <c r="G95" s="32"/>
    </row>
    <row r="96" spans="1:7" ht="63" hidden="1">
      <c r="A96" s="35" t="s">
        <v>0</v>
      </c>
      <c r="B96" s="35" t="s">
        <v>125</v>
      </c>
      <c r="C96" s="35" t="s">
        <v>2</v>
      </c>
      <c r="D96" s="35" t="s">
        <v>0</v>
      </c>
      <c r="E96" s="36" t="s">
        <v>126</v>
      </c>
      <c r="F96" s="33"/>
      <c r="G96" s="34"/>
    </row>
    <row r="97" spans="1:7" ht="78.75" hidden="1">
      <c r="A97" s="37" t="s">
        <v>32</v>
      </c>
      <c r="B97" s="37" t="s">
        <v>128</v>
      </c>
      <c r="C97" s="37" t="s">
        <v>2</v>
      </c>
      <c r="D97" s="37" t="s">
        <v>66</v>
      </c>
      <c r="E97" s="38" t="s">
        <v>127</v>
      </c>
      <c r="F97" s="34"/>
      <c r="G97" s="34"/>
    </row>
    <row r="98" spans="1:7" ht="63" hidden="1">
      <c r="A98" s="16" t="s">
        <v>32</v>
      </c>
      <c r="B98" s="16" t="s">
        <v>197</v>
      </c>
      <c r="C98" s="16" t="s">
        <v>2</v>
      </c>
      <c r="D98" s="16" t="s">
        <v>66</v>
      </c>
      <c r="E98" s="17" t="s">
        <v>198</v>
      </c>
      <c r="F98" s="18">
        <v>0</v>
      </c>
      <c r="G98" s="18">
        <v>0</v>
      </c>
    </row>
    <row r="99" spans="1:7" ht="31.5" hidden="1">
      <c r="A99" s="16" t="s">
        <v>32</v>
      </c>
      <c r="B99" s="16" t="s">
        <v>196</v>
      </c>
      <c r="C99" s="16" t="s">
        <v>2</v>
      </c>
      <c r="D99" s="16" t="s">
        <v>66</v>
      </c>
      <c r="E99" s="17" t="s">
        <v>195</v>
      </c>
      <c r="F99" s="18">
        <v>0</v>
      </c>
      <c r="G99" s="18">
        <v>0</v>
      </c>
    </row>
    <row r="100" spans="1:7" ht="63">
      <c r="A100" s="16" t="s">
        <v>32</v>
      </c>
      <c r="B100" s="16" t="s">
        <v>161</v>
      </c>
      <c r="C100" s="16" t="s">
        <v>2</v>
      </c>
      <c r="D100" s="6" t="s">
        <v>199</v>
      </c>
      <c r="E100" s="17" t="s">
        <v>160</v>
      </c>
      <c r="F100" s="18">
        <v>1597.6</v>
      </c>
      <c r="G100" s="18">
        <v>1040.8</v>
      </c>
    </row>
    <row r="101" spans="1:7" ht="15.75">
      <c r="A101" s="12" t="s">
        <v>0</v>
      </c>
      <c r="B101" s="12" t="s">
        <v>157</v>
      </c>
      <c r="C101" s="12" t="s">
        <v>2</v>
      </c>
      <c r="D101" s="12" t="s">
        <v>0</v>
      </c>
      <c r="E101" s="13" t="s">
        <v>88</v>
      </c>
      <c r="F101" s="14">
        <f>F102+F103</f>
        <v>5390.9</v>
      </c>
      <c r="G101" s="14">
        <f>G102+G103</f>
        <v>5390.9</v>
      </c>
    </row>
    <row r="102" spans="1:7" ht="15.75" hidden="1">
      <c r="A102" s="16"/>
      <c r="B102" s="16"/>
      <c r="C102" s="16"/>
      <c r="D102" s="16"/>
      <c r="E102" s="19"/>
      <c r="F102" s="18"/>
      <c r="G102" s="18"/>
    </row>
    <row r="103" spans="1:7" ht="15" customHeight="1">
      <c r="A103" s="16" t="s">
        <v>42</v>
      </c>
      <c r="B103" s="16" t="s">
        <v>158</v>
      </c>
      <c r="C103" s="16" t="s">
        <v>2</v>
      </c>
      <c r="D103" s="6" t="s">
        <v>199</v>
      </c>
      <c r="E103" s="19" t="s">
        <v>89</v>
      </c>
      <c r="F103" s="18">
        <v>5390.9</v>
      </c>
      <c r="G103" s="18">
        <v>5390.9</v>
      </c>
    </row>
    <row r="104" spans="1:7" ht="15.75" hidden="1">
      <c r="A104" s="12" t="s">
        <v>0</v>
      </c>
      <c r="B104" s="12" t="s">
        <v>90</v>
      </c>
      <c r="C104" s="12" t="s">
        <v>2</v>
      </c>
      <c r="D104" s="12" t="s">
        <v>0</v>
      </c>
      <c r="E104" s="13" t="s">
        <v>91</v>
      </c>
      <c r="F104" s="14">
        <f>F105</f>
        <v>3.9</v>
      </c>
      <c r="G104" s="14">
        <f>G105</f>
        <v>3.9</v>
      </c>
    </row>
    <row r="105" spans="1:7" ht="78.75" hidden="1">
      <c r="A105" s="12" t="s">
        <v>0</v>
      </c>
      <c r="B105" s="12" t="s">
        <v>92</v>
      </c>
      <c r="C105" s="12" t="s">
        <v>2</v>
      </c>
      <c r="D105" s="12" t="s">
        <v>0</v>
      </c>
      <c r="E105" s="13" t="s">
        <v>93</v>
      </c>
      <c r="F105" s="14">
        <f>F106</f>
        <v>3.9</v>
      </c>
      <c r="G105" s="14">
        <f>G106</f>
        <v>3.9</v>
      </c>
    </row>
    <row r="106" spans="1:7" ht="47.25" hidden="1">
      <c r="A106" s="16" t="s">
        <v>74</v>
      </c>
      <c r="B106" s="16" t="s">
        <v>94</v>
      </c>
      <c r="C106" s="16" t="s">
        <v>2</v>
      </c>
      <c r="D106" s="16" t="s">
        <v>66</v>
      </c>
      <c r="E106" s="19" t="s">
        <v>95</v>
      </c>
      <c r="F106" s="18">
        <v>3.9</v>
      </c>
      <c r="G106" s="18">
        <v>3.9</v>
      </c>
    </row>
    <row r="107" spans="1:7" ht="15.75">
      <c r="A107" s="8" t="s">
        <v>0</v>
      </c>
      <c r="B107" s="8" t="s">
        <v>96</v>
      </c>
      <c r="C107" s="8" t="s">
        <v>2</v>
      </c>
      <c r="D107" s="8" t="s">
        <v>0</v>
      </c>
      <c r="E107" s="5" t="s">
        <v>97</v>
      </c>
      <c r="F107" s="10">
        <f>F13+F45</f>
        <v>104232.56999999999</v>
      </c>
      <c r="G107" s="10">
        <f>G13+G45</f>
        <v>103617.57</v>
      </c>
    </row>
  </sheetData>
  <mergeCells count="10">
    <mergeCell ref="A10:D11"/>
    <mergeCell ref="E10:E11"/>
    <mergeCell ref="F10:G10"/>
    <mergeCell ref="F1:G1"/>
    <mergeCell ref="A5:G5"/>
    <mergeCell ref="A6:G6"/>
    <mergeCell ref="A7:G7"/>
    <mergeCell ref="E2:G2"/>
    <mergeCell ref="B8:G8"/>
    <mergeCell ref="E3:G3"/>
  </mergeCells>
  <pageMargins left="0.9055118110236221" right="0.9055118110236221" top="0.51181102362204722" bottom="0.51181102362204722" header="0.31496062992125984" footer="0.31496062992125984"/>
  <pageSetup paperSize="9" scale="7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Доходы 2020-2021</vt:lpstr>
      <vt:lpstr>Лист2</vt:lpstr>
      <vt:lpstr>Лист3</vt:lpstr>
      <vt:lpstr>'Доходы 2020-2021'!Заголовки_для_печати</vt:lpstr>
      <vt:lpstr>'Доходы 2020-2021'!Область_печати</vt:lpstr>
    </vt:vector>
  </TitlesOfParts>
  <Company>2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KGV</dc:creator>
  <cp:lastModifiedBy>Людмила Петровна</cp:lastModifiedBy>
  <cp:lastPrinted>2017-11-06T06:39:54Z</cp:lastPrinted>
  <dcterms:created xsi:type="dcterms:W3CDTF">2014-10-29T12:23:27Z</dcterms:created>
  <dcterms:modified xsi:type="dcterms:W3CDTF">2018-11-19T11:36:13Z</dcterms:modified>
</cp:coreProperties>
</file>